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Data" sheetId="1" r:id="rId1"/>
    <sheet name="1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<sst xmlns="http://schemas.openxmlformats.org/spreadsheetml/2006/main" count="50" uniqueCount="33">
  <si>
    <t>январь</t>
  </si>
  <si>
    <t>февраль</t>
  </si>
  <si>
    <t>март</t>
  </si>
  <si>
    <t>апрель</t>
  </si>
  <si>
    <t>май</t>
  </si>
  <si>
    <t>июнь</t>
  </si>
  <si>
    <t>№</t>
  </si>
  <si>
    <t>товарооборот</t>
  </si>
  <si>
    <t>Итого:</t>
  </si>
  <si>
    <t>Абсолютное изменение товарооборота за каждый месяц</t>
  </si>
  <si>
    <t>Темпы роста</t>
  </si>
  <si>
    <t>Темпы прироста</t>
  </si>
  <si>
    <t>Абсолютный прирост</t>
  </si>
  <si>
    <t>К роста</t>
  </si>
  <si>
    <t>К прироста</t>
  </si>
  <si>
    <t>Темп роста</t>
  </si>
  <si>
    <t>Темп прироста</t>
  </si>
  <si>
    <t>абсолютное значение 1% прироста</t>
  </si>
  <si>
    <t>базисный</t>
  </si>
  <si>
    <t>цепной</t>
  </si>
  <si>
    <t xml:space="preserve">А </t>
  </si>
  <si>
    <t>Y</t>
  </si>
  <si>
    <t>Y(i) -Y1</t>
  </si>
  <si>
    <t>Y(i)-Y(i-1)</t>
  </si>
  <si>
    <t>Y(i)/Y1</t>
  </si>
  <si>
    <t>Y(i)/Y(i-1)</t>
  </si>
  <si>
    <t>4--1</t>
  </si>
  <si>
    <t>5--1</t>
  </si>
  <si>
    <t>4*100</t>
  </si>
  <si>
    <t>5*100</t>
  </si>
  <si>
    <t>6*100</t>
  </si>
  <si>
    <t>7*100</t>
  </si>
  <si>
    <t>Y(i)/100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</si>
</sst>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sz val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1" fillId="2" borderId="0" xfId="0" applyNumberFormat="1" applyFont="1" applyFill="1" applyAlignment="1">
      <alignment horizontal="center" wrapText="1"/>
    </xf>
    <xf numFmtId="0" fontId="1" fillId="0" borderId="0" xfId="0" applyFont="1" applyAlignment="1">
      <alignment horizontal="center" wrapText="1"/>
    </xf>
    <xf numFmtId="2" fontId="0" fillId="0" borderId="0" xfId="0" applyNumberForma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0" fillId="2" borderId="0" xfId="0" applyFill="1" applyAlignment="1">
      <alignment/>
    </xf>
    <xf numFmtId="16" fontId="1" fillId="0" borderId="0" xfId="0" applyNumberFormat="1" applyFont="1" applyBorder="1" applyAlignment="1">
      <alignment horizontal="center"/>
    </xf>
    <xf numFmtId="0" fontId="1" fillId="2" borderId="0" xfId="0" applyFont="1" applyFill="1" applyAlignment="1">
      <alignment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val>
            <c:numRef>
              <c:f>1!$M$6:$M$10</c:f>
              <c:numCache/>
            </c:numRef>
          </c:val>
          <c:smooth val="0"/>
        </c:ser>
        <c:axId val="43951852"/>
        <c:axId val="60022349"/>
      </c:lineChart>
      <c:catAx>
        <c:axId val="439518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0022349"/>
        <c:crosses val="autoZero"/>
        <c:auto val="1"/>
        <c:lblOffset val="100"/>
        <c:noMultiLvlLbl val="0"/>
      </c:catAx>
      <c:valAx>
        <c:axId val="6002234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395185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12</xdr:row>
      <xdr:rowOff>85725</xdr:rowOff>
    </xdr:from>
    <xdr:to>
      <xdr:col>4</xdr:col>
      <xdr:colOff>485775</xdr:colOff>
      <xdr:row>27</xdr:row>
      <xdr:rowOff>85725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04800" y="2352675"/>
          <a:ext cx="3238500" cy="2428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Вывод: Анализ товарооборота магазина "Ирбис" за первое полугодье показал, что в среднем наблюдался абсолютный прирост в 40000р в месяц или на 4,17%. Однако рост товарооборота происходил неравномерно, очем свидетельствуют цепные абсолютные приросты. Так, например, в феврале товарооборот снизился на 70000р или на 12,73%, а в марте - вырос на 140000 или на 29,17% по сравнению с февралем. Однако в общей динамике наблюдается рост товарооборота на конец периода в 200000р или 36,36% по сравнению с базисным январем. Неравномерный рост товарооборота привел к неравномерному абсолютному значению 1% прироста, хотя среднее значение его равно 5920р.</a:t>
          </a:r>
        </a:p>
      </xdr:txBody>
    </xdr:sp>
    <xdr:clientData/>
  </xdr:twoCellAnchor>
  <xdr:twoCellAnchor>
    <xdr:from>
      <xdr:col>5</xdr:col>
      <xdr:colOff>361950</xdr:colOff>
      <xdr:row>12</xdr:row>
      <xdr:rowOff>104775</xdr:rowOff>
    </xdr:from>
    <xdr:to>
      <xdr:col>12</xdr:col>
      <xdr:colOff>800100</xdr:colOff>
      <xdr:row>28</xdr:row>
      <xdr:rowOff>104775</xdr:rowOff>
    </xdr:to>
    <xdr:graphicFrame>
      <xdr:nvGraphicFramePr>
        <xdr:cNvPr id="2" name="Chart 2"/>
        <xdr:cNvGraphicFramePr/>
      </xdr:nvGraphicFramePr>
      <xdr:xfrm>
        <a:off x="4105275" y="2371725"/>
        <a:ext cx="4676775" cy="2590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workbookViewId="0" topLeftCell="A1">
      <selection activeCell="A1" sqref="A1:B8"/>
    </sheetView>
  </sheetViews>
  <sheetFormatPr defaultColWidth="9.140625" defaultRowHeight="12.75"/>
  <cols>
    <col min="1" max="1" width="9.140625" style="2" customWidth="1"/>
    <col min="2" max="2" width="14.28125" style="2" bestFit="1" customWidth="1"/>
    <col min="3" max="3" width="18.28125" style="2" bestFit="1" customWidth="1"/>
    <col min="4" max="4" width="13.57421875" style="2" customWidth="1"/>
    <col min="5" max="5" width="10.57421875" style="2" customWidth="1"/>
    <col min="6" max="16384" width="9.140625" style="2" customWidth="1"/>
  </cols>
  <sheetData>
    <row r="1" spans="1:5" s="1" customFormat="1" ht="51">
      <c r="A1" s="1" t="s">
        <v>6</v>
      </c>
      <c r="B1" s="1" t="s">
        <v>7</v>
      </c>
      <c r="C1" s="5" t="s">
        <v>9</v>
      </c>
      <c r="D1" s="1" t="s">
        <v>10</v>
      </c>
      <c r="E1" s="6" t="s">
        <v>11</v>
      </c>
    </row>
    <row r="2" spans="1:3" ht="12.75">
      <c r="A2" s="2" t="s">
        <v>0</v>
      </c>
      <c r="B2" s="2">
        <v>550000</v>
      </c>
      <c r="C2" s="4"/>
    </row>
    <row r="3" spans="1:5" ht="12.75">
      <c r="A3" s="2" t="s">
        <v>1</v>
      </c>
      <c r="B3" s="2">
        <v>480000</v>
      </c>
      <c r="C3" s="4">
        <f>B3-B2</f>
        <v>-70000</v>
      </c>
      <c r="D3" s="2">
        <f>B3-B2</f>
        <v>-70000</v>
      </c>
      <c r="E3" s="7">
        <f>B3/B2</f>
        <v>0.8727272727272727</v>
      </c>
    </row>
    <row r="4" spans="1:5" ht="12.75">
      <c r="A4" s="2" t="s">
        <v>2</v>
      </c>
      <c r="B4" s="2">
        <v>620000</v>
      </c>
      <c r="C4" s="4">
        <f>B4-B3</f>
        <v>140000</v>
      </c>
      <c r="D4" s="2">
        <f>B4-B3</f>
        <v>140000</v>
      </c>
      <c r="E4" s="7">
        <f>B4/B3</f>
        <v>1.2916666666666667</v>
      </c>
    </row>
    <row r="5" spans="1:5" ht="12.75">
      <c r="A5" s="2" t="s">
        <v>3</v>
      </c>
      <c r="B5" s="2">
        <v>590000</v>
      </c>
      <c r="C5" s="4">
        <f>B5-B4</f>
        <v>-30000</v>
      </c>
      <c r="D5" s="2">
        <f>B5-B4</f>
        <v>-30000</v>
      </c>
      <c r="E5" s="7">
        <f>B5/B4</f>
        <v>0.9516129032258065</v>
      </c>
    </row>
    <row r="6" spans="1:5" ht="12.75">
      <c r="A6" s="2" t="s">
        <v>4</v>
      </c>
      <c r="B6" s="2">
        <v>720000</v>
      </c>
      <c r="C6" s="4">
        <f>B6-B5</f>
        <v>130000</v>
      </c>
      <c r="D6" s="2">
        <f>B6-B5</f>
        <v>130000</v>
      </c>
      <c r="E6" s="7">
        <f>B6/B5</f>
        <v>1.2203389830508475</v>
      </c>
    </row>
    <row r="7" spans="1:5" ht="12.75">
      <c r="A7" s="2" t="s">
        <v>5</v>
      </c>
      <c r="B7" s="2">
        <v>750000</v>
      </c>
      <c r="C7" s="4">
        <f>B7-B6</f>
        <v>30000</v>
      </c>
      <c r="D7" s="2">
        <f>B7-B6</f>
        <v>30000</v>
      </c>
      <c r="E7" s="7">
        <f>B7/B6</f>
        <v>1.0416666666666667</v>
      </c>
    </row>
    <row r="8" spans="1:2" s="4" customFormat="1" ht="12.75">
      <c r="A8" s="3" t="s">
        <v>8</v>
      </c>
      <c r="B8" s="3">
        <f>SUM(B2:B7)</f>
        <v>3710000</v>
      </c>
    </row>
    <row r="15" spans="1:2" ht="12.75">
      <c r="A15" s="2">
        <v>1</v>
      </c>
      <c r="B15" s="2">
        <v>550000</v>
      </c>
    </row>
    <row r="16" spans="1:4" ht="12.75">
      <c r="A16" s="2">
        <v>2</v>
      </c>
      <c r="B16" s="2">
        <v>480000</v>
      </c>
      <c r="C16" s="2">
        <f>B16-B15</f>
        <v>-70000</v>
      </c>
      <c r="D16" s="2">
        <f>B16/B15</f>
        <v>0.8727272727272727</v>
      </c>
    </row>
  </sheetData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1"/>
  <sheetViews>
    <sheetView tabSelected="1" workbookViewId="0" topLeftCell="A1">
      <selection activeCell="A5" sqref="A5:A10"/>
    </sheetView>
  </sheetViews>
  <sheetFormatPr defaultColWidth="9.140625" defaultRowHeight="12.75"/>
  <cols>
    <col min="2" max="2" width="14.28125" style="0" bestFit="1" customWidth="1"/>
    <col min="3" max="3" width="13.57421875" style="0" customWidth="1"/>
    <col min="4" max="4" width="8.8515625" style="0" bestFit="1" customWidth="1"/>
    <col min="5" max="5" width="10.28125" style="0" bestFit="1" customWidth="1"/>
    <col min="6" max="6" width="8.8515625" style="0" bestFit="1" customWidth="1"/>
    <col min="7" max="7" width="10.28125" style="0" bestFit="1" customWidth="1"/>
    <col min="8" max="8" width="7.8515625" style="0" bestFit="1" customWidth="1"/>
    <col min="9" max="9" width="10.28125" style="0" bestFit="1" customWidth="1"/>
    <col min="10" max="10" width="8.140625" style="0" customWidth="1"/>
    <col min="11" max="11" width="10.28125" style="0" bestFit="1" customWidth="1"/>
    <col min="12" max="12" width="7.8515625" style="0" bestFit="1" customWidth="1"/>
    <col min="13" max="13" width="13.140625" style="0" bestFit="1" customWidth="1"/>
  </cols>
  <sheetData>
    <row r="1" spans="3:12" s="1" customFormat="1" ht="12.75">
      <c r="C1" s="16" t="s">
        <v>12</v>
      </c>
      <c r="D1" s="16"/>
      <c r="E1" s="16" t="s">
        <v>13</v>
      </c>
      <c r="F1" s="16"/>
      <c r="G1" s="16" t="s">
        <v>14</v>
      </c>
      <c r="H1" s="16"/>
      <c r="I1" s="15" t="s">
        <v>15</v>
      </c>
      <c r="J1" s="15"/>
      <c r="K1" s="15" t="s">
        <v>16</v>
      </c>
      <c r="L1" s="15"/>
    </row>
    <row r="2" spans="1:13" s="1" customFormat="1" ht="38.25">
      <c r="A2" s="8" t="s">
        <v>6</v>
      </c>
      <c r="B2" s="8" t="s">
        <v>7</v>
      </c>
      <c r="C2" s="8" t="s">
        <v>18</v>
      </c>
      <c r="D2" s="8" t="s">
        <v>19</v>
      </c>
      <c r="E2" s="8" t="s">
        <v>18</v>
      </c>
      <c r="F2" s="8" t="s">
        <v>19</v>
      </c>
      <c r="G2" s="8" t="s">
        <v>18</v>
      </c>
      <c r="H2" s="8" t="s">
        <v>19</v>
      </c>
      <c r="I2" s="8" t="s">
        <v>18</v>
      </c>
      <c r="J2" s="8" t="s">
        <v>19</v>
      </c>
      <c r="K2" s="8" t="s">
        <v>18</v>
      </c>
      <c r="L2" s="8" t="s">
        <v>19</v>
      </c>
      <c r="M2" s="9" t="s">
        <v>17</v>
      </c>
    </row>
    <row r="3" spans="1:13" s="1" customFormat="1" ht="12.75">
      <c r="A3" s="10"/>
      <c r="B3" s="10"/>
      <c r="C3" s="10" t="s">
        <v>22</v>
      </c>
      <c r="D3" s="10" t="s">
        <v>23</v>
      </c>
      <c r="E3" s="10" t="s">
        <v>24</v>
      </c>
      <c r="F3" s="10" t="s">
        <v>25</v>
      </c>
      <c r="G3" s="13" t="s">
        <v>26</v>
      </c>
      <c r="H3" s="10" t="s">
        <v>27</v>
      </c>
      <c r="I3" s="10" t="s">
        <v>28</v>
      </c>
      <c r="J3" s="10" t="s">
        <v>29</v>
      </c>
      <c r="K3" s="10" t="s">
        <v>30</v>
      </c>
      <c r="L3" s="10" t="s">
        <v>31</v>
      </c>
      <c r="M3" s="11" t="s">
        <v>32</v>
      </c>
    </row>
    <row r="4" spans="1:13" s="1" customFormat="1" ht="12.75">
      <c r="A4" s="10" t="s">
        <v>20</v>
      </c>
      <c r="B4" s="10" t="s">
        <v>21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>
        <v>7</v>
      </c>
      <c r="I4" s="10">
        <v>8</v>
      </c>
      <c r="J4" s="10">
        <v>9</v>
      </c>
      <c r="K4" s="10">
        <v>10</v>
      </c>
      <c r="L4" s="10">
        <v>11</v>
      </c>
      <c r="M4" s="10">
        <v>12</v>
      </c>
    </row>
    <row r="5" spans="1:9" ht="12.75">
      <c r="A5" s="2" t="s">
        <v>0</v>
      </c>
      <c r="B5" s="2">
        <v>550000</v>
      </c>
      <c r="E5">
        <f aca="true" t="shared" si="0" ref="E5:E10">B5/$B$5</f>
        <v>1</v>
      </c>
      <c r="I5">
        <f aca="true" t="shared" si="1" ref="I5:I10">E5*100</f>
        <v>100</v>
      </c>
    </row>
    <row r="6" spans="1:13" ht="12.75">
      <c r="A6" s="2" t="s">
        <v>1</v>
      </c>
      <c r="B6" s="2">
        <v>480000</v>
      </c>
      <c r="C6">
        <f>B6-$B$5</f>
        <v>-70000</v>
      </c>
      <c r="D6">
        <f>B6-B5</f>
        <v>-70000</v>
      </c>
      <c r="E6" s="7">
        <f t="shared" si="0"/>
        <v>0.8727272727272727</v>
      </c>
      <c r="F6" s="7">
        <f>B6/B5</f>
        <v>0.8727272727272727</v>
      </c>
      <c r="G6" s="7">
        <f aca="true" t="shared" si="2" ref="G6:H10">E6-1</f>
        <v>-0.12727272727272732</v>
      </c>
      <c r="H6" s="7">
        <f t="shared" si="2"/>
        <v>-0.12727272727272732</v>
      </c>
      <c r="I6" s="7">
        <f t="shared" si="1"/>
        <v>87.27272727272727</v>
      </c>
      <c r="J6" s="7">
        <f aca="true" t="shared" si="3" ref="J6:L10">F6*100</f>
        <v>87.27272727272727</v>
      </c>
      <c r="K6" s="7">
        <f t="shared" si="3"/>
        <v>-12.727272727272732</v>
      </c>
      <c r="L6" s="7">
        <f t="shared" si="3"/>
        <v>-12.727272727272732</v>
      </c>
      <c r="M6" s="2">
        <f>B5/100</f>
        <v>5500</v>
      </c>
    </row>
    <row r="7" spans="1:13" ht="12.75">
      <c r="A7" s="2" t="s">
        <v>2</v>
      </c>
      <c r="B7" s="2">
        <v>620000</v>
      </c>
      <c r="C7">
        <f>B7-$B$5</f>
        <v>70000</v>
      </c>
      <c r="D7">
        <f>B7-B6</f>
        <v>140000</v>
      </c>
      <c r="E7" s="7">
        <f t="shared" si="0"/>
        <v>1.1272727272727272</v>
      </c>
      <c r="F7" s="7">
        <f>B7/B6</f>
        <v>1.2916666666666667</v>
      </c>
      <c r="G7" s="7">
        <f t="shared" si="2"/>
        <v>0.1272727272727272</v>
      </c>
      <c r="H7" s="7">
        <f t="shared" si="2"/>
        <v>0.29166666666666674</v>
      </c>
      <c r="I7" s="7">
        <f t="shared" si="1"/>
        <v>112.72727272727272</v>
      </c>
      <c r="J7" s="7">
        <f t="shared" si="3"/>
        <v>129.16666666666669</v>
      </c>
      <c r="K7" s="7">
        <f t="shared" si="3"/>
        <v>12.72727272727272</v>
      </c>
      <c r="L7" s="7">
        <f t="shared" si="3"/>
        <v>29.166666666666675</v>
      </c>
      <c r="M7" s="2">
        <f>B6/100</f>
        <v>4800</v>
      </c>
    </row>
    <row r="8" spans="1:13" ht="12.75">
      <c r="A8" s="2" t="s">
        <v>3</v>
      </c>
      <c r="B8" s="2">
        <v>590000</v>
      </c>
      <c r="C8">
        <f>B8-$B$5</f>
        <v>40000</v>
      </c>
      <c r="D8">
        <f>B8-B7</f>
        <v>-30000</v>
      </c>
      <c r="E8" s="7">
        <f t="shared" si="0"/>
        <v>1.0727272727272728</v>
      </c>
      <c r="F8" s="7">
        <f>B8/B7</f>
        <v>0.9516129032258065</v>
      </c>
      <c r="G8" s="7">
        <f t="shared" si="2"/>
        <v>0.07272727272727275</v>
      </c>
      <c r="H8" s="7">
        <f t="shared" si="2"/>
        <v>-0.048387096774193505</v>
      </c>
      <c r="I8" s="7">
        <f t="shared" si="1"/>
        <v>107.27272727272728</v>
      </c>
      <c r="J8" s="7">
        <f t="shared" si="3"/>
        <v>95.16129032258065</v>
      </c>
      <c r="K8" s="7">
        <f t="shared" si="3"/>
        <v>7.272727272727275</v>
      </c>
      <c r="L8" s="7">
        <f t="shared" si="3"/>
        <v>-4.8387096774193505</v>
      </c>
      <c r="M8" s="2">
        <f>B7/100</f>
        <v>6200</v>
      </c>
    </row>
    <row r="9" spans="1:13" ht="12.75">
      <c r="A9" s="2" t="s">
        <v>4</v>
      </c>
      <c r="B9" s="2">
        <v>720000</v>
      </c>
      <c r="C9">
        <f>B9-$B$5</f>
        <v>170000</v>
      </c>
      <c r="D9">
        <f>B9-B8</f>
        <v>130000</v>
      </c>
      <c r="E9" s="7">
        <f t="shared" si="0"/>
        <v>1.309090909090909</v>
      </c>
      <c r="F9" s="7">
        <f>B9/B8</f>
        <v>1.2203389830508475</v>
      </c>
      <c r="G9" s="7">
        <f t="shared" si="2"/>
        <v>0.3090909090909091</v>
      </c>
      <c r="H9" s="7">
        <f t="shared" si="2"/>
        <v>0.22033898305084754</v>
      </c>
      <c r="I9" s="7">
        <f t="shared" si="1"/>
        <v>130.9090909090909</v>
      </c>
      <c r="J9" s="7">
        <f t="shared" si="3"/>
        <v>122.03389830508475</v>
      </c>
      <c r="K9" s="7">
        <f t="shared" si="3"/>
        <v>30.909090909090907</v>
      </c>
      <c r="L9" s="7">
        <f t="shared" si="3"/>
        <v>22.033898305084755</v>
      </c>
      <c r="M9" s="2">
        <f>B8/100</f>
        <v>5900</v>
      </c>
    </row>
    <row r="10" spans="1:13" ht="12.75">
      <c r="A10" s="2" t="s">
        <v>5</v>
      </c>
      <c r="B10" s="2">
        <v>750000</v>
      </c>
      <c r="C10">
        <f>B10-$B$5</f>
        <v>200000</v>
      </c>
      <c r="D10">
        <f>B10-B9</f>
        <v>30000</v>
      </c>
      <c r="E10" s="7">
        <f t="shared" si="0"/>
        <v>1.3636363636363635</v>
      </c>
      <c r="F10" s="7">
        <f>B10/B9</f>
        <v>1.0416666666666667</v>
      </c>
      <c r="G10" s="7">
        <f t="shared" si="2"/>
        <v>0.36363636363636354</v>
      </c>
      <c r="H10" s="7">
        <f t="shared" si="2"/>
        <v>0.04166666666666674</v>
      </c>
      <c r="I10" s="7">
        <f t="shared" si="1"/>
        <v>136.36363636363635</v>
      </c>
      <c r="J10" s="7">
        <f t="shared" si="3"/>
        <v>104.16666666666667</v>
      </c>
      <c r="K10" s="7">
        <f t="shared" si="3"/>
        <v>36.36363636363635</v>
      </c>
      <c r="L10" s="7">
        <f t="shared" si="3"/>
        <v>4.166666666666674</v>
      </c>
      <c r="M10" s="2">
        <f>B9/100</f>
        <v>7200</v>
      </c>
    </row>
    <row r="11" spans="1:13" s="12" customFormat="1" ht="12.75">
      <c r="A11" s="3" t="s">
        <v>8</v>
      </c>
      <c r="B11" s="3">
        <f>SUM(B5:B10)</f>
        <v>3710000</v>
      </c>
      <c r="D11" s="14">
        <f>AVERAGE(D6:D10)</f>
        <v>40000</v>
      </c>
      <c r="L11" s="12">
        <f>((B10-B9)/B9)*100</f>
        <v>4.166666666666666</v>
      </c>
      <c r="M11" s="3">
        <f>AVERAGE(M6:M10)</f>
        <v>5920</v>
      </c>
    </row>
  </sheetData>
  <mergeCells count="5">
    <mergeCell ref="K1:L1"/>
    <mergeCell ref="C1:D1"/>
    <mergeCell ref="E1:F1"/>
    <mergeCell ref="G1:H1"/>
    <mergeCell ref="I1:J1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28" sqref="C28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dcterms:created xsi:type="dcterms:W3CDTF">1996-10-08T23:32:33Z</dcterms:created>
  <dcterms:modified xsi:type="dcterms:W3CDTF">2006-05-14T20:13:50Z</dcterms:modified>
  <cp:category/>
  <cp:version/>
  <cp:contentType/>
  <cp:contentStatus/>
</cp:coreProperties>
</file>