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<sst xmlns="http://schemas.openxmlformats.org/spreadsheetml/2006/main" count="17" uniqueCount="16">
  <si>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Показатели</t>
  </si>
  <si>
    <t xml:space="preserve">Базисный </t>
  </si>
  <si>
    <t>Отчетный</t>
  </si>
  <si>
    <t>Выручка от реализации</t>
  </si>
  <si>
    <t>Себестоимость реализации</t>
  </si>
  <si>
    <t>Коммерческие расходы</t>
  </si>
  <si>
    <t>Управленческие расходы</t>
  </si>
  <si>
    <t>Рентабельность продаж</t>
  </si>
  <si>
    <t>Объем продаж</t>
  </si>
  <si>
    <t>Рентабельность продаж в %</t>
  </si>
  <si>
    <t>Измменение</t>
  </si>
  <si>
    <t>Абсолютное</t>
  </si>
  <si>
    <t>Относительное в %</t>
  </si>
  <si>
    <t>Прибыль от продаж</t>
  </si>
  <si>
    <t>Уровень результативного показателя</t>
  </si>
  <si>
    <t>влияние факторов в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</si>
</sst>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76200</xdr:rowOff>
    </xdr:from>
    <xdr:to>
      <xdr:col>5</xdr:col>
      <xdr:colOff>1495425</xdr:colOff>
      <xdr:row>29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05150" y="2733675"/>
          <a:ext cx="37338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Вывод: Анализ влияния отдельных факторов (Выручка от реализации, Себестоимость, Коммерческие расходы, Упровленческие расходы) на рентабельность продаж методом цепной подстановки показал что уменьшение выручки от реализации оказывает самое негативное и не поправимое влияние на рентабельность продаж. так же отрецательное воздействие имеет увеличени комерческих расходов. несмотря на уменьшение себестоимости реализации и управленческих расходов рентабельность продаж значительно уменьшилась.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6.8515625" style="0" customWidth="1"/>
    <col min="2" max="2" width="11.00390625" style="0" bestFit="1" customWidth="1"/>
    <col min="3" max="3" width="10.28125" style="0" bestFit="1" customWidth="1"/>
    <col min="4" max="4" width="12.57421875" style="0" bestFit="1" customWidth="1"/>
    <col min="5" max="5" width="19.421875" style="0" bestFit="1" customWidth="1"/>
    <col min="6" max="6" width="22.421875" style="0" customWidth="1"/>
    <col min="7" max="7" width="20.57421875" style="0" bestFit="1" customWidth="1"/>
  </cols>
  <sheetData>
    <row r="1" spans="1:6" ht="12.75">
      <c r="A1" s="4" t="s">
        <v>0</v>
      </c>
      <c r="B1" s="7" t="s">
        <v>1</v>
      </c>
      <c r="C1" s="7" t="s">
        <v>2</v>
      </c>
      <c r="D1" s="5" t="s">
        <v>10</v>
      </c>
      <c r="E1" s="6"/>
      <c r="F1" s="8" t="s">
        <v>14</v>
      </c>
    </row>
    <row r="2" spans="1:7" ht="30.75" customHeight="1">
      <c r="A2" s="4"/>
      <c r="B2" s="9"/>
      <c r="C2" s="9"/>
      <c r="D2" s="4" t="s">
        <v>11</v>
      </c>
      <c r="E2" s="4" t="s">
        <v>12</v>
      </c>
      <c r="F2" s="10"/>
      <c r="G2" s="1" t="s">
        <v>15</v>
      </c>
    </row>
    <row r="3" spans="1:7" ht="12.75">
      <c r="A3" s="11" t="s">
        <v>3</v>
      </c>
      <c r="B3" s="12">
        <v>15261</v>
      </c>
      <c r="C3" s="12">
        <v>12675</v>
      </c>
      <c r="D3" s="12">
        <f>C3-B3</f>
        <v>-2586</v>
      </c>
      <c r="E3" s="13">
        <f>((C3/B3)-1)*100</f>
        <v>-16.945154314920387</v>
      </c>
      <c r="F3" s="14">
        <f>1-B4/B3-B5/B3-B6/B3</f>
        <v>0.16139178297621387</v>
      </c>
      <c r="G3" s="13">
        <f>(F4-F3)*100</f>
        <v>-10.758509100609285</v>
      </c>
    </row>
    <row r="4" spans="1:7" ht="12.75">
      <c r="A4" s="11" t="s">
        <v>4</v>
      </c>
      <c r="B4" s="12">
        <v>11993</v>
      </c>
      <c r="C4" s="12">
        <v>11461</v>
      </c>
      <c r="D4" s="12">
        <f>C4-B4</f>
        <v>-532</v>
      </c>
      <c r="E4" s="13">
        <f>((C4/B4)-1)*100</f>
        <v>-4.435920953889772</v>
      </c>
      <c r="F4" s="14">
        <f>1-B4/C3-B5/C3/B6/C3</f>
        <v>0.05380669197012103</v>
      </c>
      <c r="G4" s="13">
        <f>(F5-F4)*100</f>
        <v>-2.1538447394184104</v>
      </c>
    </row>
    <row r="5" spans="1:7" ht="12.75">
      <c r="A5" s="11" t="s">
        <v>5</v>
      </c>
      <c r="B5" s="12">
        <v>559</v>
      </c>
      <c r="C5" s="12">
        <v>663</v>
      </c>
      <c r="D5" s="12">
        <f>C5-B5</f>
        <v>104</v>
      </c>
      <c r="E5" s="13">
        <f>((C5/B5)-1)*100</f>
        <v>18.60465116279071</v>
      </c>
      <c r="F5" s="14">
        <f>1-C4/C3-B5/C3-B6/C3</f>
        <v>0.032268244575936925</v>
      </c>
      <c r="G5" s="13">
        <f>(F6-F5)*100</f>
        <v>-0.8205128205128202</v>
      </c>
    </row>
    <row r="6" spans="1:7" ht="12.75">
      <c r="A6" s="11" t="s">
        <v>6</v>
      </c>
      <c r="B6" s="12">
        <v>246</v>
      </c>
      <c r="C6" s="12">
        <v>237</v>
      </c>
      <c r="D6" s="12">
        <f>C6-B6</f>
        <v>-9</v>
      </c>
      <c r="E6" s="13">
        <f>((C6/B6)-1)*100</f>
        <v>-3.658536585365857</v>
      </c>
      <c r="F6" s="14">
        <f>1-C4/C3-C5/C3-B6/C3</f>
        <v>0.024063116370808723</v>
      </c>
      <c r="G6" s="13">
        <f>(F7-F6)*100</f>
        <v>0.0710059171597631</v>
      </c>
    </row>
    <row r="7" spans="1:7" ht="12.75">
      <c r="A7" s="11" t="s">
        <v>7</v>
      </c>
      <c r="B7" s="15">
        <f>B12</f>
        <v>16.13917829762139</v>
      </c>
      <c r="C7" s="12">
        <v>2.48</v>
      </c>
      <c r="D7" s="15">
        <f>C7-B7</f>
        <v>-13.659178297621388</v>
      </c>
      <c r="E7" s="16"/>
      <c r="F7" s="14">
        <f>1-C4/C3-C5/C3-C6/C3</f>
        <v>0.024773175542406354</v>
      </c>
      <c r="G7" s="15">
        <f>SUM(G3:G6)</f>
        <v>-13.661860743380752</v>
      </c>
    </row>
    <row r="9" spans="1:3" ht="12.75">
      <c r="A9" t="s">
        <v>13</v>
      </c>
      <c r="B9" s="1">
        <f>B3-B4-B5-B6</f>
        <v>2463</v>
      </c>
      <c r="C9" s="1">
        <f>C3-C4-C5-C6</f>
        <v>314</v>
      </c>
    </row>
    <row r="10" spans="1:3" ht="12.75">
      <c r="A10" t="s">
        <v>8</v>
      </c>
      <c r="B10" s="1">
        <f>B3</f>
        <v>15261</v>
      </c>
      <c r="C10" s="1">
        <f>C3</f>
        <v>12675</v>
      </c>
    </row>
    <row r="11" spans="1:5" ht="12.75">
      <c r="A11" t="s">
        <v>7</v>
      </c>
      <c r="B11" s="3">
        <f>B9/B10</f>
        <v>0.16139178297621387</v>
      </c>
      <c r="C11" s="3">
        <f>C9/C10</f>
        <v>0.024773175542406312</v>
      </c>
      <c r="D11" s="2"/>
      <c r="E11" s="2"/>
    </row>
    <row r="12" spans="1:3" ht="12.75">
      <c r="A12" t="s">
        <v>9</v>
      </c>
      <c r="B12" s="3">
        <f>B11*100</f>
        <v>16.13917829762139</v>
      </c>
      <c r="C12" s="3">
        <f>C11*100</f>
        <v>2.4773175542406314</v>
      </c>
    </row>
  </sheetData>
  <mergeCells count="4">
    <mergeCell ref="D1:E1"/>
    <mergeCell ref="F1:F2"/>
    <mergeCell ref="B1:B2"/>
    <mergeCell ref="C1:C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2006-05-28T15:42:03Z</cp:lastPrinted>
  <dcterms:created xsi:type="dcterms:W3CDTF">1996-10-08T23:32:33Z</dcterms:created>
  <dcterms:modified xsi:type="dcterms:W3CDTF">2006-05-28T15:42:09Z</dcterms:modified>
  <cp:category/>
  <cp:version/>
  <cp:contentType/>
  <cp:contentStatus/>
</cp:coreProperties>
</file>